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45" windowWidth="12990" windowHeight="889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<sst xmlns="http://schemas.openxmlformats.org/spreadsheetml/2006/main" count="98" uniqueCount="48">
  <si>
    <t>Наименование программы, закона, другого нормативного акта</t>
  </si>
  <si>
    <t>3</t>
  </si>
  <si>
    <t>4</t>
  </si>
  <si>
    <t>5</t>
  </si>
  <si>
    <t>6</t>
  </si>
  <si>
    <t>Уровень бюджета</t>
  </si>
  <si>
    <t>федеральный бюджет</t>
  </si>
  <si>
    <t>республиканский бюджет</t>
  </si>
  <si>
    <t>муниципальный бюджет</t>
  </si>
  <si>
    <t>Итого</t>
  </si>
  <si>
    <t>в том числе:</t>
  </si>
  <si>
    <t>Федеральный бюджет</t>
  </si>
  <si>
    <t>Республиканский бюджет</t>
  </si>
  <si>
    <t>Муниципальный бюджет</t>
  </si>
  <si>
    <t>Первоначальный план</t>
  </si>
  <si>
    <t>МО "Кошехабльский район"</t>
  </si>
  <si>
    <t>Отчет о реализации муниципальных программ</t>
  </si>
  <si>
    <t>в тыс.руб.</t>
  </si>
  <si>
    <t>Муниципальная программа муниципального образования "Кошехабльский район" "Устойчивое развитие сельских территорий на 2014-2017 годы и на период до 2020 года"</t>
  </si>
  <si>
    <t>Муниципальная программа муниципального образования "Кошехабльский район" "Управление муниципальными финансами" на 2014-2018 годы</t>
  </si>
  <si>
    <t>Муниципальная программа муниципального образования "Кошехабльский район" "Поддержка и развитие средств массовой информации, обеспечение информирования граждан о деятельности муниципальных органов муниципального образования "Кошехабльский район" на 2014 - 2018 годы"</t>
  </si>
  <si>
    <t>№ п/п</t>
  </si>
  <si>
    <t>Муниципальная программа муниципального образования "Кошехабльский район" "Обеспечение доступным и комфортным жильем и коммунальными услугами на 2014 - 2020 годы"</t>
  </si>
  <si>
    <t>Муниципальная программа муниципального образования "Кошехабльский район" "Развитие культуры и искусства" на 2014-2020 годы</t>
  </si>
  <si>
    <t>Муниципальная программа муницпального образования "Кошехабльский район" "Развитие системы образования на 2014 - 2020 годы"</t>
  </si>
  <si>
    <t>7</t>
  </si>
  <si>
    <t>Муниципальная программа муниципального образования «Кошехабльский район» «Социальная поддержка граждан» на 2017 – 2020 годы</t>
  </si>
  <si>
    <t>Муниципальная программа МО "Кошехабльский район" "Энергосбережение и повышение энергетической эффективности в муниципальном образовании "Кошехабльский район" на 2014 - 2018 годы"</t>
  </si>
  <si>
    <t>8</t>
  </si>
  <si>
    <t>за 2017 год</t>
  </si>
  <si>
    <t>Уточненный план на 31.12.2017г.</t>
  </si>
  <si>
    <t>Исполнение за 2017 год</t>
  </si>
  <si>
    <t>Всего по муниципальным программам:</t>
  </si>
  <si>
    <t>Муниципальные программы</t>
  </si>
  <si>
    <t>Комплексные программы</t>
  </si>
  <si>
    <t>Комплексная программа муниципального образования "Кошехабльский район" "Профилактика правонарушений на территории муниципального образования "Кошехабльский район""  на 2017 год</t>
  </si>
  <si>
    <t>Комплексная программа муниципального образования "Кошехабльский район" "Профилактика терроризма и экстремизма" на 2017 год</t>
  </si>
  <si>
    <t>Комплексная программа муниципального образования "Кошехабльский район" "Комплексные меры по противодействию и злоупотреблению наркотиками и их незаконному обороту в  муниципальном образовании "Кошехабльский район" на 2017 год</t>
  </si>
  <si>
    <t>Комплексная программа муниципального образования "Кошехабльский район" "Молодежь Кошехабльского района" на 2017 год</t>
  </si>
  <si>
    <t>Комплексная программа муниципального образования "Кошехабльский район" "Развитие физической культуры и массового спорта муниципального образования "Кошехабльский район" на 2014 - 2017 годы"</t>
  </si>
  <si>
    <t>Комплексная программа муниципального образования "Кошехабльский район" "Безопасность дорожного движения в муниципальном образовании "Кошехабльский район" на 2017 год</t>
  </si>
  <si>
    <t>Комплексная программа муниципального образования «Кошехабльский район» «Содействие развитию малого и среднего предпринимательства в муниципальном образовании «Кошехабльский район» на 2017-2019 годы»</t>
  </si>
  <si>
    <t>Комплексная программа муниципального образования "Кошехабльский район" "По противодействию коррупции в муниципальном образовании "Кошехабльский район" на 2017 год</t>
  </si>
  <si>
    <t>9</t>
  </si>
  <si>
    <t>Комплексная программа муниципального образования «Кошехабльский район» «Доступная среда» на 2014-2020 годы»</t>
  </si>
  <si>
    <t>Всего по комплексным программам:</t>
  </si>
  <si>
    <t>Исполнитель: Хаджирокова М.З.</t>
  </si>
  <si>
    <t>тел.  9-28-73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</si>
</sst>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_-* #,##0.0_р_._-;\-* #,##0.0_р_._-;_-* &quot;-&quot;?_р_._-;_-@_-"/>
    <numFmt numFmtId="178" formatCode="0.000000000"/>
    <numFmt numFmtId="179" formatCode="0.0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#,##0.0_р_."/>
    <numFmt numFmtId="187" formatCode="#,##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i/>
      <sz val="1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76" fontId="4" fillId="0" borderId="0" xfId="0" applyNumberFormat="1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76" fontId="23" fillId="0" borderId="0" xfId="0" applyNumberFormat="1" applyFont="1" applyAlignment="1">
      <alignment/>
    </xf>
    <xf numFmtId="0" fontId="26" fillId="0" borderId="0" xfId="0" applyFont="1" applyAlignment="1">
      <alignment/>
    </xf>
    <xf numFmtId="0" fontId="24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horizontal="center"/>
    </xf>
    <xf numFmtId="0" fontId="25" fillId="0" borderId="0" xfId="0" applyFont="1" applyFill="1" applyAlignment="1">
      <alignment/>
    </xf>
    <xf numFmtId="176" fontId="24" fillId="0" borderId="0" xfId="0" applyNumberFormat="1" applyFont="1" applyFill="1" applyAlignment="1">
      <alignment/>
    </xf>
    <xf numFmtId="0" fontId="26" fillId="0" borderId="0" xfId="0" applyFont="1" applyAlignment="1">
      <alignment horizontal="right"/>
    </xf>
    <xf numFmtId="0" fontId="24" fillId="0" borderId="11" xfId="0" applyFont="1" applyBorder="1" applyAlignment="1">
      <alignment horizontal="left" vertical="top" wrapText="1"/>
    </xf>
    <xf numFmtId="0" fontId="29" fillId="0" borderId="0" xfId="0" applyFont="1" applyAlignment="1">
      <alignment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187" fontId="24" fillId="0" borderId="10" xfId="0" applyNumberFormat="1" applyFont="1" applyBorder="1" applyAlignment="1">
      <alignment vertical="center" wrapText="1"/>
    </xf>
    <xf numFmtId="187" fontId="24" fillId="0" borderId="10" xfId="0" applyNumberFormat="1" applyFont="1" applyFill="1" applyBorder="1" applyAlignment="1">
      <alignment horizontal="right" vertical="center" wrapText="1"/>
    </xf>
    <xf numFmtId="187" fontId="24" fillId="0" borderId="10" xfId="0" applyNumberFormat="1" applyFont="1" applyFill="1" applyBorder="1" applyAlignment="1">
      <alignment vertical="center" wrapText="1"/>
    </xf>
    <xf numFmtId="187" fontId="25" fillId="0" borderId="10" xfId="0" applyNumberFormat="1" applyFont="1" applyFill="1" applyBorder="1" applyAlignment="1">
      <alignment horizontal="right" vertical="center" wrapText="1"/>
    </xf>
    <xf numFmtId="187" fontId="28" fillId="0" borderId="10" xfId="0" applyNumberFormat="1" applyFont="1" applyBorder="1" applyAlignment="1">
      <alignment vertical="center"/>
    </xf>
    <xf numFmtId="187" fontId="26" fillId="0" borderId="10" xfId="0" applyNumberFormat="1" applyFont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7" fillId="0" borderId="10" xfId="0" applyFont="1" applyFill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6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4" fillId="0" borderId="11" xfId="0" applyFont="1" applyFill="1" applyBorder="1" applyAlignment="1">
      <alignment horizontal="left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top" wrapText="1"/>
    </xf>
    <xf numFmtId="187" fontId="25" fillId="0" borderId="10" xfId="0" applyNumberFormat="1" applyFont="1" applyFill="1" applyBorder="1" applyAlignment="1">
      <alignment vertical="center" wrapText="1"/>
    </xf>
    <xf numFmtId="0" fontId="25" fillId="0" borderId="11" xfId="0" applyFont="1" applyFill="1" applyBorder="1" applyAlignment="1">
      <alignment horizontal="center" vertical="top" wrapText="1"/>
    </xf>
    <xf numFmtId="0" fontId="26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0" fontId="23" fillId="0" borderId="10" xfId="0" applyFont="1" applyBorder="1" applyAlignment="1">
      <alignment/>
    </xf>
    <xf numFmtId="176" fontId="23" fillId="0" borderId="10" xfId="0" applyNumberFormat="1" applyFont="1" applyBorder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left" vertical="top" wrapText="1"/>
    </xf>
    <xf numFmtId="49" fontId="24" fillId="0" borderId="11" xfId="0" applyNumberFormat="1" applyFont="1" applyFill="1" applyBorder="1" applyAlignment="1">
      <alignment horizontal="center" vertical="top" wrapText="1"/>
    </xf>
    <xf numFmtId="0" fontId="24" fillId="0" borderId="11" xfId="0" applyFont="1" applyFill="1" applyBorder="1" applyAlignment="1">
      <alignment vertical="center" wrapText="1"/>
    </xf>
    <xf numFmtId="187" fontId="24" fillId="0" borderId="11" xfId="0" applyNumberFormat="1" applyFont="1" applyFill="1" applyBorder="1" applyAlignment="1">
      <alignment vertical="center" wrapText="1"/>
    </xf>
    <xf numFmtId="187" fontId="24" fillId="0" borderId="11" xfId="0" applyNumberFormat="1" applyFont="1" applyFill="1" applyBorder="1" applyAlignment="1">
      <alignment horizontal="righ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horizontal="left" vertical="center" wrapText="1"/>
    </xf>
    <xf numFmtId="0" fontId="27" fillId="0" borderId="13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6"/>
  <sheetViews>
    <sheetView tabSelected="1" zoomScaleSheetLayoutView="100" workbookViewId="0" topLeftCell="A49">
      <selection activeCell="B50" sqref="B50:B53"/>
    </sheetView>
  </sheetViews>
  <sheetFormatPr defaultColWidth="9.00390625" defaultRowHeight="12.75"/>
  <cols>
    <col min="1" max="1" width="5.375" style="2" customWidth="1"/>
    <col min="2" max="2" width="55.25390625" style="1" customWidth="1"/>
    <col min="3" max="3" width="22.00390625" style="1" customWidth="1"/>
    <col min="4" max="4" width="18.25390625" style="1" customWidth="1"/>
    <col min="5" max="5" width="18.75390625" style="3" customWidth="1"/>
    <col min="6" max="6" width="18.625" style="1" customWidth="1"/>
    <col min="7" max="16384" width="9.125" style="1" customWidth="1"/>
  </cols>
  <sheetData>
    <row r="1" spans="1:6" ht="22.5" customHeight="1">
      <c r="A1" s="36" t="s">
        <v>16</v>
      </c>
      <c r="B1" s="36"/>
      <c r="C1" s="36"/>
      <c r="D1" s="36"/>
      <c r="E1" s="36"/>
      <c r="F1" s="36"/>
    </row>
    <row r="2" spans="1:6" ht="22.5" customHeight="1">
      <c r="A2" s="36" t="s">
        <v>15</v>
      </c>
      <c r="B2" s="36"/>
      <c r="C2" s="36"/>
      <c r="D2" s="36"/>
      <c r="E2" s="36"/>
      <c r="F2" s="36"/>
    </row>
    <row r="3" spans="1:6" ht="22.5" customHeight="1">
      <c r="A3" s="36" t="s">
        <v>29</v>
      </c>
      <c r="B3" s="36"/>
      <c r="C3" s="36"/>
      <c r="D3" s="36"/>
      <c r="E3" s="36"/>
      <c r="F3" s="36"/>
    </row>
    <row r="4" spans="1:6" ht="15.75" customHeight="1">
      <c r="A4" s="12"/>
      <c r="B4" s="13"/>
      <c r="C4" s="13"/>
      <c r="D4" s="13"/>
      <c r="E4" s="14"/>
      <c r="F4" s="15" t="s">
        <v>17</v>
      </c>
    </row>
    <row r="5" spans="1:7" ht="44.25" customHeight="1">
      <c r="A5" s="18" t="s">
        <v>21</v>
      </c>
      <c r="B5" s="18" t="s">
        <v>0</v>
      </c>
      <c r="C5" s="18" t="s">
        <v>5</v>
      </c>
      <c r="D5" s="18" t="s">
        <v>14</v>
      </c>
      <c r="E5" s="18" t="s">
        <v>30</v>
      </c>
      <c r="F5" s="19" t="s">
        <v>31</v>
      </c>
      <c r="G5" s="4"/>
    </row>
    <row r="6" spans="1:7" ht="44.25" customHeight="1">
      <c r="A6" s="18"/>
      <c r="B6" s="39" t="s">
        <v>33</v>
      </c>
      <c r="C6" s="18"/>
      <c r="D6" s="18"/>
      <c r="E6" s="18"/>
      <c r="F6" s="19"/>
      <c r="G6" s="4"/>
    </row>
    <row r="7" spans="1:6" s="4" customFormat="1" ht="111" customHeight="1">
      <c r="A7" s="18">
        <v>1</v>
      </c>
      <c r="B7" s="51" t="s">
        <v>20</v>
      </c>
      <c r="C7" s="10" t="s">
        <v>8</v>
      </c>
      <c r="D7" s="20">
        <v>6497.1</v>
      </c>
      <c r="E7" s="21">
        <v>6858.6</v>
      </c>
      <c r="F7" s="22">
        <v>6858.6</v>
      </c>
    </row>
    <row r="8" spans="1:6" s="5" customFormat="1" ht="30">
      <c r="A8" s="37">
        <v>2</v>
      </c>
      <c r="B8" s="52" t="s">
        <v>18</v>
      </c>
      <c r="C8" s="10" t="s">
        <v>6</v>
      </c>
      <c r="D8" s="20">
        <v>0</v>
      </c>
      <c r="E8" s="21">
        <v>10216</v>
      </c>
      <c r="F8" s="21">
        <v>10216</v>
      </c>
    </row>
    <row r="9" spans="1:6" s="5" customFormat="1" ht="30">
      <c r="A9" s="37"/>
      <c r="B9" s="53"/>
      <c r="C9" s="10" t="s">
        <v>7</v>
      </c>
      <c r="D9" s="20">
        <v>0</v>
      </c>
      <c r="E9" s="21">
        <v>5229.3</v>
      </c>
      <c r="F9" s="21">
        <v>5229.3</v>
      </c>
    </row>
    <row r="10" spans="1:6" s="5" customFormat="1" ht="30">
      <c r="A10" s="37"/>
      <c r="B10" s="53"/>
      <c r="C10" s="10" t="s">
        <v>8</v>
      </c>
      <c r="D10" s="20">
        <v>900</v>
      </c>
      <c r="E10" s="21">
        <v>2888.7</v>
      </c>
      <c r="F10" s="21">
        <v>2888.7</v>
      </c>
    </row>
    <row r="11" spans="1:6" s="5" customFormat="1" ht="15.75">
      <c r="A11" s="37"/>
      <c r="B11" s="54"/>
      <c r="C11" s="11" t="s">
        <v>9</v>
      </c>
      <c r="D11" s="23">
        <f>SUM(D8:D10)</f>
        <v>900</v>
      </c>
      <c r="E11" s="23">
        <f>SUM(E8:E10)</f>
        <v>18334</v>
      </c>
      <c r="F11" s="23">
        <f>SUM(F8:F10)</f>
        <v>18334</v>
      </c>
    </row>
    <row r="12" spans="1:6" s="5" customFormat="1" ht="36" customHeight="1">
      <c r="A12" s="34" t="s">
        <v>1</v>
      </c>
      <c r="B12" s="55" t="s">
        <v>22</v>
      </c>
      <c r="C12" s="10" t="s">
        <v>6</v>
      </c>
      <c r="D12" s="21"/>
      <c r="E12" s="21">
        <v>3956.6</v>
      </c>
      <c r="F12" s="21">
        <v>3956.6</v>
      </c>
    </row>
    <row r="13" spans="1:6" ht="41.25" customHeight="1">
      <c r="A13" s="34"/>
      <c r="B13" s="56"/>
      <c r="C13" s="10" t="s">
        <v>7</v>
      </c>
      <c r="D13" s="20">
        <v>5794</v>
      </c>
      <c r="E13" s="21">
        <v>7511.5</v>
      </c>
      <c r="F13" s="22">
        <v>7511.5</v>
      </c>
    </row>
    <row r="14" spans="1:6" ht="36.75" customHeight="1">
      <c r="A14" s="34"/>
      <c r="B14" s="56"/>
      <c r="C14" s="10" t="s">
        <v>8</v>
      </c>
      <c r="D14" s="20">
        <v>350</v>
      </c>
      <c r="E14" s="21">
        <v>2208.7</v>
      </c>
      <c r="F14" s="22">
        <v>2208.7</v>
      </c>
    </row>
    <row r="15" spans="1:6" ht="24" customHeight="1">
      <c r="A15" s="34"/>
      <c r="B15" s="57"/>
      <c r="C15" s="11" t="s">
        <v>9</v>
      </c>
      <c r="D15" s="23">
        <f>SUM(D12:D14)</f>
        <v>6144</v>
      </c>
      <c r="E15" s="23">
        <f>SUM(E12:E14)</f>
        <v>13676.8</v>
      </c>
      <c r="F15" s="23">
        <f>SUM(F12:F14)</f>
        <v>13676.8</v>
      </c>
    </row>
    <row r="16" spans="1:6" ht="33.75" customHeight="1">
      <c r="A16" s="34" t="s">
        <v>2</v>
      </c>
      <c r="B16" s="52" t="s">
        <v>23</v>
      </c>
      <c r="C16" s="10" t="s">
        <v>6</v>
      </c>
      <c r="D16" s="21">
        <v>0</v>
      </c>
      <c r="E16" s="21">
        <v>4093.3</v>
      </c>
      <c r="F16" s="21">
        <v>4093.3</v>
      </c>
    </row>
    <row r="17" spans="1:6" ht="33.75" customHeight="1">
      <c r="A17" s="34"/>
      <c r="B17" s="53"/>
      <c r="C17" s="10" t="s">
        <v>7</v>
      </c>
      <c r="D17" s="20">
        <v>0</v>
      </c>
      <c r="E17" s="21">
        <v>10448.9</v>
      </c>
      <c r="F17" s="20">
        <v>10448.9</v>
      </c>
    </row>
    <row r="18" spans="1:6" ht="33.75" customHeight="1">
      <c r="A18" s="34"/>
      <c r="B18" s="53"/>
      <c r="C18" s="10" t="s">
        <v>8</v>
      </c>
      <c r="D18" s="20">
        <v>37668.5</v>
      </c>
      <c r="E18" s="21">
        <v>47656.8</v>
      </c>
      <c r="F18" s="20">
        <v>47166.2</v>
      </c>
    </row>
    <row r="19" spans="1:6" ht="33.75" customHeight="1">
      <c r="A19" s="34"/>
      <c r="B19" s="54"/>
      <c r="C19" s="11" t="s">
        <v>9</v>
      </c>
      <c r="D19" s="23">
        <f>SUM(D16:D18)</f>
        <v>37668.5</v>
      </c>
      <c r="E19" s="23">
        <f>SUM(E16:E18)</f>
        <v>62199</v>
      </c>
      <c r="F19" s="23">
        <f>SUM(F16:F18)</f>
        <v>61708.399999999994</v>
      </c>
    </row>
    <row r="20" spans="1:6" ht="27.75" customHeight="1">
      <c r="A20" s="35" t="s">
        <v>3</v>
      </c>
      <c r="B20" s="55" t="s">
        <v>24</v>
      </c>
      <c r="C20" s="26" t="s">
        <v>6</v>
      </c>
      <c r="D20" s="21">
        <v>0</v>
      </c>
      <c r="E20" s="21">
        <v>1749.7</v>
      </c>
      <c r="F20" s="21">
        <v>1749.7</v>
      </c>
    </row>
    <row r="21" spans="1:6" ht="33.75" customHeight="1">
      <c r="A21" s="35"/>
      <c r="B21" s="56"/>
      <c r="C21" s="26" t="s">
        <v>7</v>
      </c>
      <c r="D21" s="22">
        <v>196643.4</v>
      </c>
      <c r="E21" s="21">
        <v>200593.7</v>
      </c>
      <c r="F21" s="22">
        <v>200420</v>
      </c>
    </row>
    <row r="22" spans="1:6" ht="31.5" customHeight="1">
      <c r="A22" s="35"/>
      <c r="B22" s="56"/>
      <c r="C22" s="26" t="s">
        <v>8</v>
      </c>
      <c r="D22" s="22">
        <v>122552.1</v>
      </c>
      <c r="E22" s="21">
        <v>156148.8</v>
      </c>
      <c r="F22" s="22">
        <v>155951.1</v>
      </c>
    </row>
    <row r="23" spans="1:6" ht="21" customHeight="1">
      <c r="A23" s="35"/>
      <c r="B23" s="57"/>
      <c r="C23" s="27" t="s">
        <v>9</v>
      </c>
      <c r="D23" s="23">
        <f>SUM(D20:D22)</f>
        <v>319195.5</v>
      </c>
      <c r="E23" s="23">
        <f>SUM(E20:E22)</f>
        <v>358492.2</v>
      </c>
      <c r="F23" s="23">
        <f>SUM(F20:F22)</f>
        <v>358120.80000000005</v>
      </c>
    </row>
    <row r="24" spans="1:6" ht="39" customHeight="1">
      <c r="A24" s="35" t="s">
        <v>4</v>
      </c>
      <c r="B24" s="58" t="s">
        <v>19</v>
      </c>
      <c r="C24" s="26" t="s">
        <v>7</v>
      </c>
      <c r="D24" s="22">
        <v>2196.7</v>
      </c>
      <c r="E24" s="21">
        <v>2196.7</v>
      </c>
      <c r="F24" s="21">
        <v>2196.7</v>
      </c>
    </row>
    <row r="25" spans="1:6" ht="33.75" customHeight="1">
      <c r="A25" s="35"/>
      <c r="B25" s="58"/>
      <c r="C25" s="26" t="s">
        <v>8</v>
      </c>
      <c r="D25" s="22">
        <v>17764</v>
      </c>
      <c r="E25" s="21">
        <v>22208.4</v>
      </c>
      <c r="F25" s="21">
        <v>22140.4</v>
      </c>
    </row>
    <row r="26" spans="1:6" ht="19.5" customHeight="1">
      <c r="A26" s="35"/>
      <c r="B26" s="58"/>
      <c r="C26" s="27" t="s">
        <v>9</v>
      </c>
      <c r="D26" s="38">
        <f>SUM(D24:D25)</f>
        <v>19960.7</v>
      </c>
      <c r="E26" s="38">
        <f>SUM(E24:E25)</f>
        <v>24405.100000000002</v>
      </c>
      <c r="F26" s="38">
        <f>SUM(F24:F25)</f>
        <v>24337.100000000002</v>
      </c>
    </row>
    <row r="27" spans="1:6" ht="33" customHeight="1">
      <c r="A27" s="35" t="s">
        <v>25</v>
      </c>
      <c r="B27" s="58" t="s">
        <v>26</v>
      </c>
      <c r="C27" s="26" t="s">
        <v>7</v>
      </c>
      <c r="D27" s="22">
        <v>9846.7</v>
      </c>
      <c r="E27" s="21">
        <v>10749.1</v>
      </c>
      <c r="F27" s="21">
        <v>10749.1</v>
      </c>
    </row>
    <row r="28" spans="1:6" ht="32.25" customHeight="1">
      <c r="A28" s="35"/>
      <c r="B28" s="58"/>
      <c r="C28" s="26" t="s">
        <v>8</v>
      </c>
      <c r="D28" s="22">
        <v>835</v>
      </c>
      <c r="E28" s="21">
        <v>1347.2</v>
      </c>
      <c r="F28" s="21">
        <v>1347.2</v>
      </c>
    </row>
    <row r="29" spans="1:6" ht="19.5" customHeight="1">
      <c r="A29" s="35"/>
      <c r="B29" s="58"/>
      <c r="C29" s="27" t="s">
        <v>9</v>
      </c>
      <c r="D29" s="38">
        <f>SUM(D27:D28)</f>
        <v>10681.7</v>
      </c>
      <c r="E29" s="38">
        <f>SUM(E27:E28)</f>
        <v>12096.300000000001</v>
      </c>
      <c r="F29" s="38">
        <f>SUM(F27:F28)</f>
        <v>12096.300000000001</v>
      </c>
    </row>
    <row r="30" spans="1:6" ht="32.25" customHeight="1">
      <c r="A30" s="35" t="s">
        <v>28</v>
      </c>
      <c r="B30" s="58" t="s">
        <v>27</v>
      </c>
      <c r="C30" s="26" t="s">
        <v>7</v>
      </c>
      <c r="D30" s="22">
        <v>0</v>
      </c>
      <c r="E30" s="21">
        <v>3750</v>
      </c>
      <c r="F30" s="21">
        <v>3750</v>
      </c>
    </row>
    <row r="31" spans="1:6" ht="28.5" customHeight="1">
      <c r="A31" s="35"/>
      <c r="B31" s="58"/>
      <c r="C31" s="26" t="s">
        <v>8</v>
      </c>
      <c r="D31" s="22">
        <v>0</v>
      </c>
      <c r="E31" s="21">
        <v>50</v>
      </c>
      <c r="F31" s="21">
        <v>50</v>
      </c>
    </row>
    <row r="32" spans="1:6" ht="19.5" customHeight="1">
      <c r="A32" s="35"/>
      <c r="B32" s="58"/>
      <c r="C32" s="27" t="s">
        <v>9</v>
      </c>
      <c r="D32" s="38">
        <f>SUM(D30:D31)</f>
        <v>0</v>
      </c>
      <c r="E32" s="38">
        <f>SUM(E30:E31)</f>
        <v>3800</v>
      </c>
      <c r="F32" s="38">
        <f>SUM(F30:F31)</f>
        <v>3800</v>
      </c>
    </row>
    <row r="33" spans="1:6" ht="19.5" customHeight="1">
      <c r="A33" s="29"/>
      <c r="B33" s="28"/>
      <c r="C33" s="27"/>
      <c r="D33" s="38"/>
      <c r="E33" s="38"/>
      <c r="F33" s="38"/>
    </row>
    <row r="34" spans="1:6" ht="15.75">
      <c r="A34" s="40"/>
      <c r="B34" s="31" t="s">
        <v>32</v>
      </c>
      <c r="C34" s="31"/>
      <c r="D34" s="24">
        <f>SUM(D36:D38)</f>
        <v>401047.5</v>
      </c>
      <c r="E34" s="24">
        <f>SUM(E36:E38)</f>
        <v>499862.00000000006</v>
      </c>
      <c r="F34" s="24">
        <f>SUM(F36:F38)</f>
        <v>498932.00000000006</v>
      </c>
    </row>
    <row r="35" spans="1:6" ht="15">
      <c r="A35" s="40"/>
      <c r="B35" s="30" t="s">
        <v>10</v>
      </c>
      <c r="C35" s="30"/>
      <c r="D35" s="25"/>
      <c r="E35" s="25"/>
      <c r="F35" s="25"/>
    </row>
    <row r="36" spans="1:6" ht="15">
      <c r="A36" s="40"/>
      <c r="B36" s="30" t="s">
        <v>11</v>
      </c>
      <c r="C36" s="30"/>
      <c r="D36" s="25">
        <f>D8+D12+D16+D20</f>
        <v>0</v>
      </c>
      <c r="E36" s="25">
        <f>E8+E12+E16+E20</f>
        <v>20015.600000000002</v>
      </c>
      <c r="F36" s="25">
        <f>F8+F12+F16+F20</f>
        <v>20015.600000000002</v>
      </c>
    </row>
    <row r="37" spans="1:6" ht="15">
      <c r="A37" s="40"/>
      <c r="B37" s="30" t="s">
        <v>12</v>
      </c>
      <c r="C37" s="30"/>
      <c r="D37" s="25">
        <f>D9+D13+D17+D21+D24+D27+D30</f>
        <v>214480.80000000002</v>
      </c>
      <c r="E37" s="25">
        <f>E9+E13+E17+E21+E24+E27+E30</f>
        <v>240479.20000000004</v>
      </c>
      <c r="F37" s="25">
        <f>F9+F13+F17+F21+F24+F27+F30</f>
        <v>240305.50000000003</v>
      </c>
    </row>
    <row r="38" spans="1:6" ht="15">
      <c r="A38" s="40"/>
      <c r="B38" s="30" t="s">
        <v>13</v>
      </c>
      <c r="C38" s="30"/>
      <c r="D38" s="25">
        <f>D10+D14+D18+D22+D25+D7+D28+D31</f>
        <v>186566.7</v>
      </c>
      <c r="E38" s="25">
        <f>E10+E14+E18+E22+E25+E7+E28+E31</f>
        <v>239367.2</v>
      </c>
      <c r="F38" s="25">
        <f>F10+F14+F18+F22+F25+F7+F28+F31</f>
        <v>238610.90000000002</v>
      </c>
    </row>
    <row r="39" spans="1:6" ht="15.75">
      <c r="A39" s="41"/>
      <c r="B39" s="42"/>
      <c r="C39" s="42"/>
      <c r="D39" s="43"/>
      <c r="E39" s="44"/>
      <c r="F39" s="43"/>
    </row>
    <row r="40" spans="1:6" ht="15.75">
      <c r="A40" s="41"/>
      <c r="B40" s="45" t="s">
        <v>34</v>
      </c>
      <c r="C40" s="42"/>
      <c r="D40" s="43"/>
      <c r="E40" s="44"/>
      <c r="F40" s="43"/>
    </row>
    <row r="41" spans="1:6" ht="45">
      <c r="A41" s="18" t="s">
        <v>21</v>
      </c>
      <c r="B41" s="18" t="s">
        <v>0</v>
      </c>
      <c r="C41" s="18" t="s">
        <v>5</v>
      </c>
      <c r="D41" s="18" t="s">
        <v>14</v>
      </c>
      <c r="E41" s="18" t="s">
        <v>30</v>
      </c>
      <c r="F41" s="19" t="s">
        <v>31</v>
      </c>
    </row>
    <row r="42" spans="1:6" ht="75">
      <c r="A42" s="18">
        <v>1</v>
      </c>
      <c r="B42" s="16" t="s">
        <v>35</v>
      </c>
      <c r="C42" s="10" t="s">
        <v>8</v>
      </c>
      <c r="D42" s="20">
        <v>90</v>
      </c>
      <c r="E42" s="21">
        <v>12.5</v>
      </c>
      <c r="F42" s="22">
        <v>5</v>
      </c>
    </row>
    <row r="43" spans="1:6" ht="60">
      <c r="A43" s="18">
        <v>2</v>
      </c>
      <c r="B43" s="16" t="s">
        <v>36</v>
      </c>
      <c r="C43" s="10" t="s">
        <v>8</v>
      </c>
      <c r="D43" s="20">
        <v>50</v>
      </c>
      <c r="E43" s="21">
        <v>0</v>
      </c>
      <c r="F43" s="21">
        <v>0</v>
      </c>
    </row>
    <row r="44" spans="1:6" ht="90">
      <c r="A44" s="33" t="s">
        <v>1</v>
      </c>
      <c r="B44" s="32" t="s">
        <v>37</v>
      </c>
      <c r="C44" s="10" t="s">
        <v>8</v>
      </c>
      <c r="D44" s="21">
        <v>22.5</v>
      </c>
      <c r="E44" s="21">
        <v>0</v>
      </c>
      <c r="F44" s="21">
        <v>0</v>
      </c>
    </row>
    <row r="45" spans="1:6" ht="45">
      <c r="A45" s="33" t="s">
        <v>2</v>
      </c>
      <c r="B45" s="16" t="s">
        <v>38</v>
      </c>
      <c r="C45" s="10" t="s">
        <v>8</v>
      </c>
      <c r="D45" s="21">
        <v>40</v>
      </c>
      <c r="E45" s="21">
        <v>23.9</v>
      </c>
      <c r="F45" s="21">
        <v>23.9</v>
      </c>
    </row>
    <row r="46" spans="1:6" ht="75">
      <c r="A46" s="29" t="s">
        <v>3</v>
      </c>
      <c r="B46" s="32" t="s">
        <v>39</v>
      </c>
      <c r="C46" s="26" t="s">
        <v>8</v>
      </c>
      <c r="D46" s="21">
        <v>600</v>
      </c>
      <c r="E46" s="21">
        <v>879.8</v>
      </c>
      <c r="F46" s="21">
        <v>879.8</v>
      </c>
    </row>
    <row r="47" spans="1:6" ht="75">
      <c r="A47" s="29" t="s">
        <v>4</v>
      </c>
      <c r="B47" s="46" t="s">
        <v>40</v>
      </c>
      <c r="C47" s="26" t="s">
        <v>8</v>
      </c>
      <c r="D47" s="22">
        <v>159.3</v>
      </c>
      <c r="E47" s="21">
        <v>0</v>
      </c>
      <c r="F47" s="21">
        <v>0</v>
      </c>
    </row>
    <row r="48" spans="1:6" ht="90">
      <c r="A48" s="29" t="s">
        <v>25</v>
      </c>
      <c r="B48" s="46" t="s">
        <v>41</v>
      </c>
      <c r="C48" s="26" t="s">
        <v>8</v>
      </c>
      <c r="D48" s="22">
        <v>100</v>
      </c>
      <c r="E48" s="21">
        <v>0</v>
      </c>
      <c r="F48" s="21">
        <v>0</v>
      </c>
    </row>
    <row r="49" spans="1:6" ht="60">
      <c r="A49" s="47" t="s">
        <v>28</v>
      </c>
      <c r="B49" s="46" t="s">
        <v>42</v>
      </c>
      <c r="C49" s="48" t="s">
        <v>8</v>
      </c>
      <c r="D49" s="49">
        <v>35</v>
      </c>
      <c r="E49" s="50">
        <v>35</v>
      </c>
      <c r="F49" s="50">
        <v>35</v>
      </c>
    </row>
    <row r="50" spans="1:6" ht="30">
      <c r="A50" s="35" t="s">
        <v>43</v>
      </c>
      <c r="B50" s="59" t="s">
        <v>44</v>
      </c>
      <c r="C50" s="26" t="s">
        <v>6</v>
      </c>
      <c r="D50" s="21">
        <v>0</v>
      </c>
      <c r="E50" s="21">
        <v>1639.2</v>
      </c>
      <c r="F50" s="21">
        <v>1639.2</v>
      </c>
    </row>
    <row r="51" spans="1:6" ht="30">
      <c r="A51" s="35"/>
      <c r="B51" s="60"/>
      <c r="C51" s="26" t="s">
        <v>7</v>
      </c>
      <c r="D51" s="22">
        <v>0</v>
      </c>
      <c r="E51" s="21">
        <v>266.8</v>
      </c>
      <c r="F51" s="21">
        <v>266.8</v>
      </c>
    </row>
    <row r="52" spans="1:6" ht="30">
      <c r="A52" s="35"/>
      <c r="B52" s="60"/>
      <c r="C52" s="26" t="s">
        <v>8</v>
      </c>
      <c r="D52" s="22">
        <v>0</v>
      </c>
      <c r="E52" s="21">
        <v>19.3</v>
      </c>
      <c r="F52" s="21">
        <v>19.3</v>
      </c>
    </row>
    <row r="53" spans="1:6" ht="15.75">
      <c r="A53" s="35"/>
      <c r="B53" s="61"/>
      <c r="C53" s="27" t="s">
        <v>9</v>
      </c>
      <c r="D53" s="23">
        <f>SUM(D50:D52)</f>
        <v>0</v>
      </c>
      <c r="E53" s="23">
        <f>SUM(E50:E52)</f>
        <v>1925.3</v>
      </c>
      <c r="F53" s="23">
        <f>SUM(F50:F52)</f>
        <v>1925.3</v>
      </c>
    </row>
    <row r="54" spans="1:6" ht="15.75">
      <c r="A54" s="29"/>
      <c r="B54" s="28"/>
      <c r="C54" s="27"/>
      <c r="D54" s="38"/>
      <c r="E54" s="38"/>
      <c r="F54" s="38"/>
    </row>
    <row r="55" spans="1:6" ht="15.75">
      <c r="A55" s="40"/>
      <c r="B55" s="31" t="s">
        <v>45</v>
      </c>
      <c r="C55" s="31"/>
      <c r="D55" s="24">
        <f>SUM(D57:D59)</f>
        <v>1096.8</v>
      </c>
      <c r="E55" s="24">
        <f>SUM(E57:E59)</f>
        <v>2876.5</v>
      </c>
      <c r="F55" s="24">
        <f>SUM(F57:F59)</f>
        <v>2869</v>
      </c>
    </row>
    <row r="56" spans="1:6" ht="15">
      <c r="A56" s="40"/>
      <c r="B56" s="30" t="s">
        <v>10</v>
      </c>
      <c r="C56" s="30"/>
      <c r="D56" s="25"/>
      <c r="E56" s="25"/>
      <c r="F56" s="25"/>
    </row>
    <row r="57" spans="1:6" ht="15">
      <c r="A57" s="40"/>
      <c r="B57" s="30" t="s">
        <v>11</v>
      </c>
      <c r="C57" s="30"/>
      <c r="D57" s="25">
        <f aca="true" t="shared" si="0" ref="D57:F58">D50</f>
        <v>0</v>
      </c>
      <c r="E57" s="25">
        <f t="shared" si="0"/>
        <v>1639.2</v>
      </c>
      <c r="F57" s="25">
        <f t="shared" si="0"/>
        <v>1639.2</v>
      </c>
    </row>
    <row r="58" spans="1:6" ht="15">
      <c r="A58" s="40"/>
      <c r="B58" s="30" t="s">
        <v>12</v>
      </c>
      <c r="C58" s="30"/>
      <c r="D58" s="25">
        <f t="shared" si="0"/>
        <v>0</v>
      </c>
      <c r="E58" s="25">
        <f t="shared" si="0"/>
        <v>266.8</v>
      </c>
      <c r="F58" s="25">
        <f t="shared" si="0"/>
        <v>266.8</v>
      </c>
    </row>
    <row r="59" spans="1:6" ht="15">
      <c r="A59" s="40"/>
      <c r="B59" s="30" t="s">
        <v>13</v>
      </c>
      <c r="C59" s="30"/>
      <c r="D59" s="25">
        <f>D42+D43+D44+D45+D46+D47+D48+D49+D52</f>
        <v>1096.8</v>
      </c>
      <c r="E59" s="25">
        <f>E42+E43+E44+E45+E46+E47+E48+E49+E52</f>
        <v>970.4999999999999</v>
      </c>
      <c r="F59" s="25">
        <f>F42+F43+F44+F45+F46+F47+F48+F49+F52</f>
        <v>962.9999999999999</v>
      </c>
    </row>
    <row r="60" spans="1:6" ht="15.75">
      <c r="A60" s="6"/>
      <c r="B60" s="9"/>
      <c r="C60" s="9"/>
      <c r="D60" s="7"/>
      <c r="E60" s="8"/>
      <c r="F60" s="7"/>
    </row>
    <row r="61" spans="1:6" ht="15.75">
      <c r="A61" s="6"/>
      <c r="B61" s="9"/>
      <c r="C61" s="9"/>
      <c r="D61" s="7"/>
      <c r="E61" s="8"/>
      <c r="F61" s="7"/>
    </row>
    <row r="62" spans="1:6" ht="16.5">
      <c r="A62" s="6"/>
      <c r="B62" s="17" t="s">
        <v>46</v>
      </c>
      <c r="C62" s="9"/>
      <c r="D62" s="7"/>
      <c r="E62" s="8"/>
      <c r="F62" s="7"/>
    </row>
    <row r="63" spans="1:6" ht="15.75">
      <c r="A63" s="6"/>
      <c r="B63" s="9" t="s">
        <v>47</v>
      </c>
      <c r="C63" s="9"/>
      <c r="D63" s="7"/>
      <c r="E63" s="8"/>
      <c r="F63" s="7"/>
    </row>
    <row r="64" spans="1:6" ht="15.75">
      <c r="A64" s="6"/>
      <c r="B64" s="7"/>
      <c r="C64" s="7"/>
      <c r="D64" s="7"/>
      <c r="E64" s="8"/>
      <c r="F64" s="7"/>
    </row>
    <row r="65" spans="1:6" ht="15.75">
      <c r="A65" s="6"/>
      <c r="B65" s="7"/>
      <c r="C65" s="7"/>
      <c r="D65" s="7"/>
      <c r="E65" s="8"/>
      <c r="F65" s="7"/>
    </row>
    <row r="66" spans="1:6" ht="15.75">
      <c r="A66" s="6"/>
      <c r="B66" s="7"/>
      <c r="C66" s="7"/>
      <c r="D66" s="7"/>
      <c r="E66" s="8"/>
      <c r="F66" s="7"/>
    </row>
    <row r="67" spans="1:6" ht="15.75">
      <c r="A67" s="6"/>
      <c r="B67" s="7"/>
      <c r="C67" s="7"/>
      <c r="D67" s="7"/>
      <c r="E67" s="8"/>
      <c r="F67" s="7"/>
    </row>
    <row r="68" spans="1:6" ht="15.75">
      <c r="A68" s="6"/>
      <c r="B68" s="7"/>
      <c r="C68" s="7"/>
      <c r="D68" s="7"/>
      <c r="E68" s="8"/>
      <c r="F68" s="7"/>
    </row>
    <row r="69" spans="1:6" ht="15.75">
      <c r="A69" s="6"/>
      <c r="B69" s="7"/>
      <c r="C69" s="7"/>
      <c r="D69" s="7"/>
      <c r="E69" s="8"/>
      <c r="F69" s="7"/>
    </row>
    <row r="70" spans="1:6" ht="15.75">
      <c r="A70" s="6"/>
      <c r="B70" s="7"/>
      <c r="C70" s="7"/>
      <c r="D70" s="7"/>
      <c r="E70" s="8"/>
      <c r="F70" s="7"/>
    </row>
    <row r="71" spans="1:6" ht="15.75">
      <c r="A71" s="6"/>
      <c r="B71" s="7"/>
      <c r="C71" s="7"/>
      <c r="D71" s="7"/>
      <c r="E71" s="8"/>
      <c r="F71" s="7"/>
    </row>
    <row r="72" spans="1:6" ht="15.75">
      <c r="A72" s="6"/>
      <c r="B72" s="7"/>
      <c r="C72" s="7"/>
      <c r="D72" s="7"/>
      <c r="E72" s="8"/>
      <c r="F72" s="7"/>
    </row>
    <row r="73" spans="1:6" ht="15.75">
      <c r="A73" s="6"/>
      <c r="B73" s="7"/>
      <c r="C73" s="7"/>
      <c r="D73" s="7"/>
      <c r="E73" s="8"/>
      <c r="F73" s="7"/>
    </row>
    <row r="74" spans="1:6" ht="15.75">
      <c r="A74" s="6"/>
      <c r="B74" s="7"/>
      <c r="C74" s="7"/>
      <c r="D74" s="7"/>
      <c r="E74" s="8"/>
      <c r="F74" s="7"/>
    </row>
    <row r="75" spans="1:6" ht="15.75">
      <c r="A75" s="6"/>
      <c r="B75" s="7"/>
      <c r="C75" s="7"/>
      <c r="D75" s="7"/>
      <c r="E75" s="8"/>
      <c r="F75" s="7"/>
    </row>
    <row r="76" spans="1:6" ht="15.75">
      <c r="A76" s="6"/>
      <c r="B76" s="7"/>
      <c r="C76" s="7"/>
      <c r="D76" s="7"/>
      <c r="E76" s="8"/>
      <c r="F76" s="7"/>
    </row>
    <row r="77" spans="1:6" ht="15.75">
      <c r="A77" s="6"/>
      <c r="B77" s="7"/>
      <c r="C77" s="7"/>
      <c r="D77" s="7"/>
      <c r="E77" s="8"/>
      <c r="F77" s="7"/>
    </row>
    <row r="78" spans="1:6" ht="15.75">
      <c r="A78" s="6"/>
      <c r="B78" s="7"/>
      <c r="C78" s="7"/>
      <c r="D78" s="7"/>
      <c r="E78" s="8"/>
      <c r="F78" s="7"/>
    </row>
    <row r="79" spans="1:6" ht="15.75">
      <c r="A79" s="6"/>
      <c r="B79" s="7"/>
      <c r="C79" s="7"/>
      <c r="D79" s="7"/>
      <c r="E79" s="8"/>
      <c r="F79" s="7"/>
    </row>
    <row r="80" spans="1:6" ht="15.75">
      <c r="A80" s="6"/>
      <c r="B80" s="7"/>
      <c r="C80" s="7"/>
      <c r="D80" s="7"/>
      <c r="E80" s="8"/>
      <c r="F80" s="7"/>
    </row>
    <row r="81" spans="1:6" ht="15.75">
      <c r="A81" s="6"/>
      <c r="B81" s="7"/>
      <c r="C81" s="7"/>
      <c r="D81" s="7"/>
      <c r="E81" s="8"/>
      <c r="F81" s="7"/>
    </row>
    <row r="82" spans="1:6" ht="15.75">
      <c r="A82" s="6"/>
      <c r="B82" s="7"/>
      <c r="C82" s="7"/>
      <c r="D82" s="7"/>
      <c r="E82" s="8"/>
      <c r="F82" s="7"/>
    </row>
    <row r="83" spans="1:6" ht="15.75">
      <c r="A83" s="6"/>
      <c r="B83" s="7"/>
      <c r="C83" s="7"/>
      <c r="D83" s="7"/>
      <c r="E83" s="8"/>
      <c r="F83" s="7"/>
    </row>
    <row r="84" spans="1:6" ht="15.75">
      <c r="A84" s="6"/>
      <c r="B84" s="7"/>
      <c r="C84" s="7"/>
      <c r="D84" s="7"/>
      <c r="E84" s="8"/>
      <c r="F84" s="7"/>
    </row>
    <row r="85" spans="1:6" ht="15.75">
      <c r="A85" s="6"/>
      <c r="B85" s="7"/>
      <c r="C85" s="7"/>
      <c r="D85" s="7"/>
      <c r="E85" s="8"/>
      <c r="F85" s="7"/>
    </row>
    <row r="86" spans="1:6" ht="15.75">
      <c r="A86" s="6"/>
      <c r="B86" s="7"/>
      <c r="C86" s="7"/>
      <c r="D86" s="7"/>
      <c r="E86" s="8"/>
      <c r="F86" s="7"/>
    </row>
  </sheetData>
  <mergeCells count="19">
    <mergeCell ref="A50:A53"/>
    <mergeCell ref="B50:B53"/>
    <mergeCell ref="B12:B15"/>
    <mergeCell ref="A12:A15"/>
    <mergeCell ref="B30:B32"/>
    <mergeCell ref="B24:B26"/>
    <mergeCell ref="A24:A26"/>
    <mergeCell ref="A27:A29"/>
    <mergeCell ref="B27:B29"/>
    <mergeCell ref="B16:B19"/>
    <mergeCell ref="A16:A19"/>
    <mergeCell ref="A30:A32"/>
    <mergeCell ref="A1:F1"/>
    <mergeCell ref="B8:B11"/>
    <mergeCell ref="A8:A11"/>
    <mergeCell ref="A2:F2"/>
    <mergeCell ref="A3:F3"/>
    <mergeCell ref="A20:A23"/>
    <mergeCell ref="B20:B23"/>
  </mergeCells>
  <printOptions/>
  <pageMargins left="0.7874015748031497" right="0.1968503937007874" top="0.5905511811023623" bottom="0.1968503937007874" header="0.11811023622047245" footer="0.11811023622047245"/>
  <pageSetup horizontalDpi="600" verticalDpi="600" orientation="portrait" paperSize="9" scale="6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КСП РА</dc:creator>
  <cp:keywords/>
  <dc:description/>
  <cp:lastModifiedBy>Fin</cp:lastModifiedBy>
  <cp:lastPrinted>2018-01-17T11:12:38Z</cp:lastPrinted>
  <dcterms:created xsi:type="dcterms:W3CDTF">2005-08-12T11:14:45Z</dcterms:created>
  <dcterms:modified xsi:type="dcterms:W3CDTF">2018-01-17T11:13:46Z</dcterms:modified>
  <cp:category/>
  <cp:version/>
  <cp:contentType/>
  <cp:contentStatus/>
</cp:coreProperties>
</file>